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olh\Downloads\"/>
    </mc:Choice>
  </mc:AlternateContent>
  <bookViews>
    <workbookView xWindow="0" yWindow="0" windowWidth="20490" windowHeight="7500"/>
  </bookViews>
  <sheets>
    <sheet name="Resumo Geral" sheetId="1" r:id="rId1"/>
    <sheet name="Análise da EVA e QMFP" sheetId="3" r:id="rId2"/>
    <sheet name="Atendimentos Diários" sheetId="2" r:id="rId3"/>
  </sheets>
  <calcPr calcId="162913"/>
</workbook>
</file>

<file path=xl/calcChain.xml><?xml version="1.0" encoding="utf-8"?>
<calcChain xmlns="http://schemas.openxmlformats.org/spreadsheetml/2006/main">
  <c r="M37" i="3" l="1"/>
  <c r="L37" i="3"/>
  <c r="K37" i="3"/>
  <c r="J37" i="3"/>
  <c r="I37" i="3"/>
  <c r="L33" i="3"/>
  <c r="K33" i="3"/>
  <c r="J33" i="3"/>
  <c r="I33" i="3"/>
  <c r="L32" i="3"/>
  <c r="K32" i="3"/>
  <c r="J32" i="3"/>
  <c r="I32" i="3"/>
  <c r="M20" i="3"/>
  <c r="L20" i="3"/>
  <c r="K20" i="3"/>
  <c r="J20" i="3"/>
  <c r="I20" i="3"/>
  <c r="L16" i="3"/>
  <c r="L15" i="3"/>
  <c r="K16" i="3"/>
  <c r="K15" i="3"/>
  <c r="J16" i="3"/>
  <c r="J15" i="3"/>
  <c r="I16" i="3"/>
  <c r="I15" i="3"/>
  <c r="B29" i="1"/>
  <c r="C26" i="1"/>
  <c r="C25" i="1"/>
  <c r="C22" i="1"/>
  <c r="C21" i="1"/>
  <c r="B28" i="1"/>
</calcChain>
</file>

<file path=xl/sharedStrings.xml><?xml version="1.0" encoding="utf-8"?>
<sst xmlns="http://schemas.openxmlformats.org/spreadsheetml/2006/main" count="84" uniqueCount="56">
  <si>
    <t>Indicador</t>
  </si>
  <si>
    <t>Cobertura de atendimento fisioterapêutico (%)</t>
  </si>
  <si>
    <t>Data</t>
  </si>
  <si>
    <t>Técnicas Utilizadas</t>
  </si>
  <si>
    <t>Tempo de Trabalho de Parto (h)</t>
  </si>
  <si>
    <t>Observações</t>
  </si>
  <si>
    <t>Total de nascimento na maternidade</t>
  </si>
  <si>
    <t>Total de cesáreas na maternidade</t>
  </si>
  <si>
    <t>Total de partos normais na maternidade</t>
  </si>
  <si>
    <t>Total de parturientes atendidas pela Fisioterapia que evoluiram para parto normal</t>
  </si>
  <si>
    <t>Total de parturientes atendidas pela Fisioterapia que evoluiram para cesárea</t>
  </si>
  <si>
    <t>Valor Mensal</t>
  </si>
  <si>
    <t>%</t>
  </si>
  <si>
    <t>EVAi</t>
  </si>
  <si>
    <t>EVAf</t>
  </si>
  <si>
    <t>QMFPi</t>
  </si>
  <si>
    <t>QMFPf</t>
  </si>
  <si>
    <t>Variável</t>
  </si>
  <si>
    <t>Mínimo</t>
  </si>
  <si>
    <t>Máximo</t>
  </si>
  <si>
    <t>Média</t>
  </si>
  <si>
    <t>Desv. Pad.</t>
  </si>
  <si>
    <t>QMFP inicial</t>
  </si>
  <si>
    <t>QMFP Final</t>
  </si>
  <si>
    <t>QMFP INICIAL</t>
  </si>
  <si>
    <t>QMFP FINAL</t>
  </si>
  <si>
    <t>Valor de p</t>
  </si>
  <si>
    <t>GRUPO</t>
  </si>
  <si>
    <t>Para comparar QMFP inicial e QMFP final do grupo foi utilizado o</t>
  </si>
  <si>
    <t>teste t de Student para amostras pareadas.</t>
  </si>
  <si>
    <t>Houve diferença significativa entre as médias de QMFPi e QMFPf</t>
  </si>
  <si>
    <t>(p&lt;0,05).</t>
  </si>
  <si>
    <t>EVA inicial</t>
  </si>
  <si>
    <t>EVA Final</t>
  </si>
  <si>
    <t>EVA INICIAL</t>
  </si>
  <si>
    <t>EVA FINAL</t>
  </si>
  <si>
    <t>Para comparar EVA inicial e EVA final do grupo foi utilizado o</t>
  </si>
  <si>
    <t>Houve diferença significativa entre as médias de EVAi e EVAf</t>
  </si>
  <si>
    <t>Paciente</t>
  </si>
  <si>
    <t>Alcance da assistência fisioterapêutica no total de partos normais</t>
  </si>
  <si>
    <t>Total de parturientes atendidas pela Fisioterapia</t>
  </si>
  <si>
    <t>UNIVERSIDADE ESTADUAL DE CIÊNCIAS DA SAÚDE DE ALAGOAS - UNCISAL</t>
  </si>
  <si>
    <t>MESTRADO PROFISSIONAL ENSINO EM SAÚDE E TECNOLOGIA</t>
  </si>
  <si>
    <t>Modelo Editável</t>
  </si>
  <si>
    <t>Geraldo Magella Teixeira</t>
  </si>
  <si>
    <t>Isabela Karine Rodrigues Agra</t>
  </si>
  <si>
    <t xml:space="preserve"> Bárbara Rose Bezerra Alves Ferreira</t>
  </si>
  <si>
    <t>Autores</t>
  </si>
  <si>
    <t>Obs.: o número de pacientes pode aumentar ou diminuir de acordo com os atendimentos de cada mês.</t>
  </si>
  <si>
    <r>
      <rPr>
        <b/>
        <sz val="11"/>
        <color theme="1"/>
        <rFont val="Times New Roman"/>
        <family val="1"/>
      </rPr>
      <t>Orientações para o Preenchimento de Dados</t>
    </r>
    <r>
      <rPr>
        <sz val="11"/>
        <color theme="1"/>
        <rFont val="Times New Roman"/>
        <family val="1"/>
      </rPr>
      <t xml:space="preserve">
Para garantir a acurácia da coleta e análise de dados, siga as instruções abaixo:
- Na aba "Atendimentos Diários", numere cada paciente em ordem crescente, iniciando por 1 (ex: 1, 2, 3...).
- Transfira os valores da Escala Visual Analógica de Dor (EVA) inicial e final (EVAi e EVAf) e do Questionário de Percepção Materna de Fadiga no Trabalho de Parto (QMFPi e QMFPf) para a aba "Atual".
- Os números apresentados na aba "Atual" são meramente demonstrativos. Ao substituí-los pelos dados reais dos pacientes, a tabela de cálculo do valor de 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para cada variável será alimentada e atualizada automaticamente.</t>
    </r>
  </si>
  <si>
    <r>
      <t xml:space="preserve">Esta coleta de dados visa avaliar a </t>
    </r>
    <r>
      <rPr>
        <b/>
        <sz val="11"/>
        <color theme="1"/>
        <rFont val="Times New Roman"/>
        <family val="1"/>
      </rPr>
      <t>eficácia da assistência fisioterapêutica na redução da dor e da fadiga materna</t>
    </r>
    <r>
      <rPr>
        <sz val="11"/>
        <color theme="1"/>
        <rFont val="Times New Roman"/>
        <family val="1"/>
      </rPr>
      <t xml:space="preserve"> durante o trabalho de parto.</t>
    </r>
  </si>
  <si>
    <t>INDICADOR PARA MONITORAMENTO DA ASSSISTÊNCIA FISIOTERAPÊUTICA</t>
  </si>
  <si>
    <t>Esta tabela tem como objetivo principal analisar o volume total de atendimentos da maternidade e a atuação do serviço de fisioterapia na sala de parto.
Os dados pré-existentes na tabela são apenas ilustrativos. Conforme os dados reais forem inseridos mensalmente, a tabela calculará automaticamente os seguintes indicadores:
- Percentual de Parto Normal (PN) e Parto Cesárea (PC) em relação ao total de partos.
- Cobertura da assistência fisioterapêutica no contexto geral da maternidade.
- Percentual de Partos Normais e Partos Cesáreas atendidos pela fisioterapia.
- Alcance da fisioterapia especificamente em relação aos Partos Normais.</t>
  </si>
  <si>
    <t>Nome da Paciente (sigla)</t>
  </si>
  <si>
    <t>#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</si>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</sst>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9694"/>
        <bgColor rgb="FFFF99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6" fillId="0" borderId="4" xfId="0" applyFont="1" applyBorder="1"/>
    <xf numFmtId="0" fontId="7" fillId="0" borderId="3" xfId="0" applyFont="1" applyBorder="1" applyAlignment="1">
      <alignment horizontal="center"/>
    </xf>
    <xf numFmtId="165" fontId="6" fillId="0" borderId="2" xfId="0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6" fontId="6" fillId="0" borderId="2" xfId="0" applyNumberFormat="1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9" fontId="10" fillId="0" borderId="1" xfId="0" applyNumberFormat="1" applyFont="1" applyBorder="1" applyAlignment="1">
      <alignment horizontal="center" vertical="top"/>
    </xf>
    <xf numFmtId="9" fontId="10" fillId="0" borderId="1" xfId="1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top"/>
    </xf>
    <xf numFmtId="9" fontId="4" fillId="0" borderId="1" xfId="1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28</xdr:row>
      <xdr:rowOff>0</xdr:rowOff>
    </xdr:from>
    <xdr:to>
      <xdr:col>6</xdr:col>
      <xdr:colOff>304800</xdr:colOff>
      <xdr:row>29</xdr:row>
      <xdr:rowOff>114300</xdr:rowOff>
    </xdr:to>
    <xdr:sp macro="" textlink="">
      <xdr:nvSpPr>
        <xdr:cNvPr id="1026" name="AutoShape 2" descr="https://mestrado.uncisal.edu.br/wp-content/uploads/2021/12/logo_direita.jpg"/>
        <xdr:cNvSpPr>
          <a:spLocks noChangeAspect="1" noChangeArrowheads="1"/>
        </xdr:cNvSpPr>
      </xdr:nvSpPr>
      <xdr:spPr bwMode="auto">
        <a:xfrm>
          <a:off x="8743950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1027" name="AutoShape 3" descr="UNCISAL - Universidade Estadual de Ciências da Saúde de Alagoas"/>
        <xdr:cNvSpPr>
          <a:spLocks noChangeAspect="1" noChangeArrowheads="1"/>
        </xdr:cNvSpPr>
      </xdr:nvSpPr>
      <xdr:spPr bwMode="auto">
        <a:xfrm>
          <a:off x="8134350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1685925</xdr:colOff>
      <xdr:row>0</xdr:row>
      <xdr:rowOff>76201</xdr:rowOff>
    </xdr:from>
    <xdr:to>
      <xdr:col>0</xdr:col>
      <xdr:colOff>4141958</xdr:colOff>
      <xdr:row>0</xdr:row>
      <xdr:rowOff>819151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" y="76201"/>
          <a:ext cx="2456033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4410075</xdr:colOff>
      <xdr:row>0</xdr:row>
      <xdr:rowOff>249249</xdr:rowOff>
    </xdr:from>
    <xdr:to>
      <xdr:col>1</xdr:col>
      <xdr:colOff>1171574</xdr:colOff>
      <xdr:row>0</xdr:row>
      <xdr:rowOff>828674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0075" y="249249"/>
          <a:ext cx="1704974" cy="579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152401</xdr:rowOff>
    </xdr:from>
    <xdr:to>
      <xdr:col>7</xdr:col>
      <xdr:colOff>446258</xdr:colOff>
      <xdr:row>0</xdr:row>
      <xdr:rowOff>895351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52401"/>
          <a:ext cx="2456033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0</xdr:row>
      <xdr:rowOff>325449</xdr:rowOff>
    </xdr:from>
    <xdr:to>
      <xdr:col>10</xdr:col>
      <xdr:colOff>590549</xdr:colOff>
      <xdr:row>0</xdr:row>
      <xdr:rowOff>904874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5" y="325449"/>
          <a:ext cx="1704974" cy="5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F27" sqref="F27"/>
    </sheetView>
  </sheetViews>
  <sheetFormatPr defaultRowHeight="15" x14ac:dyDescent="0.25"/>
  <cols>
    <col min="1" max="1" width="74.140625" style="4" customWidth="1"/>
    <col min="2" max="2" width="20.42578125" style="4" customWidth="1"/>
    <col min="3" max="16384" width="9.140625" style="4"/>
  </cols>
  <sheetData>
    <row r="1" spans="1:14" ht="78.75" customHeight="1" x14ac:dyDescent="0.25">
      <c r="A1" s="27"/>
      <c r="B1" s="27"/>
      <c r="C1" s="27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" customHeight="1" x14ac:dyDescent="0.25">
      <c r="A2" s="28" t="s">
        <v>41</v>
      </c>
      <c r="B2" s="28"/>
      <c r="C2" s="28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29" t="s">
        <v>42</v>
      </c>
      <c r="B3" s="29"/>
      <c r="C3" s="29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7" spans="1:14" x14ac:dyDescent="0.25">
      <c r="A7" s="29" t="s">
        <v>51</v>
      </c>
      <c r="B7" s="29"/>
      <c r="C7" s="29"/>
    </row>
    <row r="8" spans="1:14" x14ac:dyDescent="0.25">
      <c r="A8" s="29" t="s">
        <v>43</v>
      </c>
      <c r="B8" s="29"/>
      <c r="C8" s="29"/>
    </row>
    <row r="9" spans="1:14" x14ac:dyDescent="0.25">
      <c r="A9" s="6"/>
      <c r="B9" s="6"/>
      <c r="C9" s="6"/>
    </row>
    <row r="10" spans="1:14" ht="16.5" customHeight="1" x14ac:dyDescent="0.25">
      <c r="A10" s="47" t="s">
        <v>52</v>
      </c>
      <c r="B10" s="48"/>
      <c r="C10" s="48"/>
    </row>
    <row r="11" spans="1:14" x14ac:dyDescent="0.25">
      <c r="A11" s="48"/>
      <c r="B11" s="48"/>
      <c r="C11" s="48"/>
    </row>
    <row r="12" spans="1:14" x14ac:dyDescent="0.25">
      <c r="A12" s="48"/>
      <c r="B12" s="48"/>
      <c r="C12" s="48"/>
    </row>
    <row r="13" spans="1:14" x14ac:dyDescent="0.25">
      <c r="A13" s="48"/>
      <c r="B13" s="48"/>
      <c r="C13" s="48"/>
    </row>
    <row r="14" spans="1:14" ht="36" customHeight="1" x14ac:dyDescent="0.25">
      <c r="A14" s="48"/>
      <c r="B14" s="48"/>
      <c r="C14" s="48"/>
    </row>
    <row r="15" spans="1:14" x14ac:dyDescent="0.25">
      <c r="A15" s="48"/>
      <c r="B15" s="48"/>
      <c r="C15" s="48"/>
    </row>
    <row r="16" spans="1:14" ht="24" customHeight="1" x14ac:dyDescent="0.25">
      <c r="A16" s="48"/>
      <c r="B16" s="48"/>
      <c r="C16" s="48"/>
    </row>
    <row r="17" spans="1:3" x14ac:dyDescent="0.25">
      <c r="A17" s="6"/>
      <c r="B17" s="6"/>
      <c r="C17" s="6"/>
    </row>
    <row r="19" spans="1:3" x14ac:dyDescent="0.25">
      <c r="A19" s="38" t="s">
        <v>0</v>
      </c>
      <c r="B19" s="38" t="s">
        <v>11</v>
      </c>
      <c r="C19" s="38" t="s">
        <v>12</v>
      </c>
    </row>
    <row r="20" spans="1:3" x14ac:dyDescent="0.25">
      <c r="A20" s="39" t="s">
        <v>6</v>
      </c>
      <c r="B20" s="38">
        <v>150</v>
      </c>
      <c r="C20" s="40">
        <v>1</v>
      </c>
    </row>
    <row r="21" spans="1:3" x14ac:dyDescent="0.25">
      <c r="A21" s="39" t="s">
        <v>8</v>
      </c>
      <c r="B21" s="38">
        <v>100</v>
      </c>
      <c r="C21" s="41">
        <f>(B21*100%)/B20</f>
        <v>0.66666666666666663</v>
      </c>
    </row>
    <row r="22" spans="1:3" x14ac:dyDescent="0.25">
      <c r="A22" s="39" t="s">
        <v>7</v>
      </c>
      <c r="B22" s="38">
        <v>50</v>
      </c>
      <c r="C22" s="41">
        <f>(B22*100%)/B20</f>
        <v>0.33333333333333331</v>
      </c>
    </row>
    <row r="23" spans="1:3" x14ac:dyDescent="0.25">
      <c r="A23" s="42"/>
      <c r="B23" s="38"/>
      <c r="C23" s="38"/>
    </row>
    <row r="24" spans="1:3" x14ac:dyDescent="0.25">
      <c r="A24" s="42" t="s">
        <v>40</v>
      </c>
      <c r="B24" s="43">
        <v>80</v>
      </c>
      <c r="C24" s="40">
        <v>1</v>
      </c>
    </row>
    <row r="25" spans="1:3" x14ac:dyDescent="0.25">
      <c r="A25" s="44" t="s">
        <v>9</v>
      </c>
      <c r="B25" s="43">
        <v>65</v>
      </c>
      <c r="C25" s="41">
        <f>(B25*100%)/B24</f>
        <v>0.8125</v>
      </c>
    </row>
    <row r="26" spans="1:3" x14ac:dyDescent="0.25">
      <c r="A26" s="44" t="s">
        <v>10</v>
      </c>
      <c r="B26" s="43">
        <v>15</v>
      </c>
      <c r="C26" s="41">
        <f>(B26*100%)/B24</f>
        <v>0.1875</v>
      </c>
    </row>
    <row r="27" spans="1:3" x14ac:dyDescent="0.25">
      <c r="A27" s="42"/>
      <c r="B27" s="43"/>
      <c r="C27" s="42"/>
    </row>
    <row r="28" spans="1:3" x14ac:dyDescent="0.25">
      <c r="A28" s="42" t="s">
        <v>1</v>
      </c>
      <c r="B28" s="45">
        <f>(B24*100%)/B20</f>
        <v>0.53333333333333333</v>
      </c>
      <c r="C28" s="50" t="s">
        <v>55</v>
      </c>
    </row>
    <row r="29" spans="1:3" x14ac:dyDescent="0.25">
      <c r="A29" s="42" t="s">
        <v>39</v>
      </c>
      <c r="B29" s="45">
        <f>(B25*100%)/B21</f>
        <v>0.65</v>
      </c>
      <c r="C29" s="50" t="s">
        <v>55</v>
      </c>
    </row>
    <row r="30" spans="1:3" x14ac:dyDescent="0.25">
      <c r="B30" s="6"/>
      <c r="C30" s="33"/>
    </row>
    <row r="31" spans="1:3" x14ac:dyDescent="0.25">
      <c r="B31" s="6"/>
    </row>
    <row r="32" spans="1:3" x14ac:dyDescent="0.25">
      <c r="A32" s="34" t="s">
        <v>47</v>
      </c>
    </row>
    <row r="33" spans="1:1" x14ac:dyDescent="0.25">
      <c r="A33" s="4" t="s">
        <v>46</v>
      </c>
    </row>
    <row r="34" spans="1:1" x14ac:dyDescent="0.25">
      <c r="A34" s="4" t="s">
        <v>44</v>
      </c>
    </row>
    <row r="35" spans="1:1" x14ac:dyDescent="0.25">
      <c r="A35" s="46" t="s">
        <v>45</v>
      </c>
    </row>
  </sheetData>
  <mergeCells count="6">
    <mergeCell ref="A10:C16"/>
    <mergeCell ref="A7:C7"/>
    <mergeCell ref="A2:C2"/>
    <mergeCell ref="A3:C3"/>
    <mergeCell ref="A8:C8"/>
    <mergeCell ref="A1:C1"/>
  </mergeCell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2" workbookViewId="0">
      <selection activeCell="A52" sqref="A14:A52"/>
    </sheetView>
  </sheetViews>
  <sheetFormatPr defaultRowHeight="15" x14ac:dyDescent="0.25"/>
  <cols>
    <col min="1" max="1" width="8.42578125" style="4" customWidth="1"/>
    <col min="2" max="7" width="9.140625" style="4"/>
    <col min="8" max="8" width="9.85546875" style="4" customWidth="1"/>
    <col min="9" max="12" width="9.140625" style="4"/>
    <col min="13" max="13" width="9.42578125" style="4" bestFit="1" customWidth="1"/>
    <col min="14" max="16384" width="9.140625" style="4"/>
  </cols>
  <sheetData>
    <row r="1" spans="1:14" ht="78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 x14ac:dyDescent="0.25">
      <c r="A2" s="28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29" t="s">
        <v>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4" ht="57.75" customHeight="1" x14ac:dyDescent="0.25">
      <c r="A5" s="37" t="s">
        <v>49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42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44.25" customHeight="1" x14ac:dyDescent="0.25">
      <c r="A9" s="37" t="s">
        <v>50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25">
      <c r="A10" s="37" t="s">
        <v>48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3" spans="1:14" x14ac:dyDescent="0.25">
      <c r="A13" s="34" t="s">
        <v>38</v>
      </c>
      <c r="B13" s="5" t="s">
        <v>13</v>
      </c>
      <c r="C13" s="5" t="s">
        <v>14</v>
      </c>
      <c r="D13" s="6"/>
      <c r="E13" s="5" t="s">
        <v>15</v>
      </c>
      <c r="F13" s="5" t="s">
        <v>16</v>
      </c>
      <c r="H13" s="7"/>
      <c r="I13" s="7"/>
      <c r="J13" s="7"/>
      <c r="K13" s="7"/>
      <c r="L13" s="7"/>
      <c r="M13" s="7"/>
    </row>
    <row r="14" spans="1:14" x14ac:dyDescent="0.25">
      <c r="A14" s="34">
        <v>1</v>
      </c>
      <c r="B14" s="6">
        <v>10</v>
      </c>
      <c r="C14" s="6">
        <v>10</v>
      </c>
      <c r="D14" s="6"/>
      <c r="E14" s="6">
        <v>32</v>
      </c>
      <c r="F14" s="6">
        <v>30</v>
      </c>
      <c r="H14" s="8" t="s">
        <v>17</v>
      </c>
      <c r="I14" s="9" t="s">
        <v>18</v>
      </c>
      <c r="J14" s="9" t="s">
        <v>19</v>
      </c>
      <c r="K14" s="9" t="s">
        <v>20</v>
      </c>
      <c r="L14" s="9" t="s">
        <v>21</v>
      </c>
      <c r="M14" s="7"/>
    </row>
    <row r="15" spans="1:14" x14ac:dyDescent="0.25">
      <c r="A15" s="34">
        <v>2</v>
      </c>
      <c r="B15" s="6">
        <v>9</v>
      </c>
      <c r="C15" s="6">
        <v>6</v>
      </c>
      <c r="D15" s="6"/>
      <c r="E15" s="6">
        <v>42</v>
      </c>
      <c r="F15" s="6">
        <v>51</v>
      </c>
      <c r="H15" s="10" t="s">
        <v>22</v>
      </c>
      <c r="I15" s="11">
        <f>MIN(E14:E110)</f>
        <v>25</v>
      </c>
      <c r="J15" s="11">
        <f>MAX(E14:E110)</f>
        <v>61</v>
      </c>
      <c r="K15" s="12">
        <f>AVERAGE(E14:E110)</f>
        <v>36.897435897435898</v>
      </c>
      <c r="L15" s="12">
        <f>STDEV(E14:E110)</f>
        <v>7.9597502995577072</v>
      </c>
      <c r="M15" s="7"/>
    </row>
    <row r="16" spans="1:14" x14ac:dyDescent="0.25">
      <c r="A16" s="34">
        <v>3</v>
      </c>
      <c r="B16" s="6">
        <v>10</v>
      </c>
      <c r="C16" s="6">
        <v>7</v>
      </c>
      <c r="D16" s="6"/>
      <c r="E16" s="6">
        <v>37</v>
      </c>
      <c r="F16" s="6">
        <v>36</v>
      </c>
      <c r="H16" s="13" t="s">
        <v>23</v>
      </c>
      <c r="I16" s="14">
        <f>MIN(F14:F110)</f>
        <v>29</v>
      </c>
      <c r="J16" s="14">
        <f>MAX(F14:F110)</f>
        <v>63</v>
      </c>
      <c r="K16" s="15">
        <f>AVERAGE(F14:F110)</f>
        <v>41.205128205128204</v>
      </c>
      <c r="L16" s="15">
        <f>STDEV(F14:F110)</f>
        <v>8.2595383048598165</v>
      </c>
      <c r="M16" s="7"/>
    </row>
    <row r="17" spans="1:13" x14ac:dyDescent="0.25">
      <c r="A17" s="34">
        <v>4</v>
      </c>
      <c r="B17" s="6">
        <v>8</v>
      </c>
      <c r="C17" s="6">
        <v>7</v>
      </c>
      <c r="D17" s="6"/>
      <c r="E17" s="6">
        <v>37</v>
      </c>
      <c r="F17" s="6">
        <v>45</v>
      </c>
      <c r="M17" s="7"/>
    </row>
    <row r="18" spans="1:13" x14ac:dyDescent="0.25">
      <c r="A18" s="34">
        <v>5</v>
      </c>
      <c r="B18" s="6">
        <v>7</v>
      </c>
      <c r="C18" s="6">
        <v>7</v>
      </c>
      <c r="D18" s="6"/>
      <c r="E18" s="6">
        <v>33</v>
      </c>
      <c r="F18" s="6">
        <v>40</v>
      </c>
      <c r="H18" s="16"/>
      <c r="I18" s="17" t="s">
        <v>24</v>
      </c>
      <c r="J18" s="17"/>
      <c r="K18" s="17" t="s">
        <v>25</v>
      </c>
      <c r="L18" s="17"/>
      <c r="M18" s="18"/>
    </row>
    <row r="19" spans="1:13" x14ac:dyDescent="0.25">
      <c r="A19" s="34">
        <v>6</v>
      </c>
      <c r="B19" s="6">
        <v>9</v>
      </c>
      <c r="C19" s="6">
        <v>8</v>
      </c>
      <c r="D19" s="6"/>
      <c r="E19" s="6">
        <v>43</v>
      </c>
      <c r="F19" s="6">
        <v>51</v>
      </c>
      <c r="H19" s="13"/>
      <c r="I19" s="19" t="s">
        <v>20</v>
      </c>
      <c r="J19" s="19" t="s">
        <v>21</v>
      </c>
      <c r="K19" s="19" t="s">
        <v>20</v>
      </c>
      <c r="L19" s="19" t="s">
        <v>21</v>
      </c>
      <c r="M19" s="19" t="s">
        <v>26</v>
      </c>
    </row>
    <row r="20" spans="1:13" x14ac:dyDescent="0.25">
      <c r="A20" s="34">
        <v>7</v>
      </c>
      <c r="B20" s="6">
        <v>9</v>
      </c>
      <c r="C20" s="6">
        <v>10</v>
      </c>
      <c r="D20" s="6"/>
      <c r="E20" s="6">
        <v>61</v>
      </c>
      <c r="F20" s="6">
        <v>63</v>
      </c>
      <c r="H20" s="8" t="s">
        <v>27</v>
      </c>
      <c r="I20" s="36">
        <f>AVERAGE(E14:E110)</f>
        <v>36.897435897435898</v>
      </c>
      <c r="J20" s="36">
        <f>STDEV(E14:E110)</f>
        <v>7.9597502995577072</v>
      </c>
      <c r="K20" s="36">
        <f>AVERAGE(F14:F110)</f>
        <v>41.205128205128204</v>
      </c>
      <c r="L20" s="36">
        <f>STDEV(F14:F110)</f>
        <v>8.2595383048598165</v>
      </c>
      <c r="M20" s="20">
        <f>TTEST(E14:E110,F14:F110,1,1)</f>
        <v>2.8990714456465419E-6</v>
      </c>
    </row>
    <row r="21" spans="1:13" x14ac:dyDescent="0.25">
      <c r="A21" s="34">
        <v>8</v>
      </c>
      <c r="B21" s="6">
        <v>8</v>
      </c>
      <c r="C21" s="6">
        <v>9</v>
      </c>
      <c r="D21" s="6"/>
      <c r="E21" s="6">
        <v>35</v>
      </c>
      <c r="F21" s="6">
        <v>43</v>
      </c>
    </row>
    <row r="22" spans="1:13" x14ac:dyDescent="0.25">
      <c r="A22" s="34">
        <v>9</v>
      </c>
      <c r="B22" s="6">
        <v>10</v>
      </c>
      <c r="C22" s="6">
        <v>9</v>
      </c>
      <c r="D22" s="6"/>
      <c r="E22" s="6">
        <v>47</v>
      </c>
      <c r="F22" s="6">
        <v>46</v>
      </c>
      <c r="H22" s="21" t="s">
        <v>28</v>
      </c>
      <c r="I22" s="21"/>
      <c r="J22" s="21"/>
      <c r="K22" s="21"/>
      <c r="L22" s="21"/>
      <c r="M22" s="21"/>
    </row>
    <row r="23" spans="1:13" x14ac:dyDescent="0.25">
      <c r="A23" s="34">
        <v>10</v>
      </c>
      <c r="B23" s="6">
        <v>8</v>
      </c>
      <c r="C23" s="6">
        <v>10</v>
      </c>
      <c r="D23" s="6"/>
      <c r="E23" s="6">
        <v>25</v>
      </c>
      <c r="F23" s="6">
        <v>29</v>
      </c>
      <c r="H23" s="22" t="s">
        <v>29</v>
      </c>
      <c r="I23" s="22"/>
      <c r="J23" s="22"/>
      <c r="K23" s="22"/>
      <c r="L23" s="22"/>
      <c r="M23" s="22"/>
    </row>
    <row r="24" spans="1:13" x14ac:dyDescent="0.25">
      <c r="A24" s="34">
        <v>11</v>
      </c>
      <c r="B24" s="6">
        <v>8</v>
      </c>
      <c r="C24" s="6">
        <v>7</v>
      </c>
      <c r="D24" s="6"/>
      <c r="E24" s="6">
        <v>38</v>
      </c>
      <c r="F24" s="6">
        <v>50</v>
      </c>
    </row>
    <row r="25" spans="1:13" x14ac:dyDescent="0.25">
      <c r="A25" s="34">
        <v>12</v>
      </c>
      <c r="B25" s="6">
        <v>6</v>
      </c>
      <c r="C25" s="6">
        <v>6</v>
      </c>
      <c r="D25" s="6"/>
      <c r="E25" s="6">
        <v>39</v>
      </c>
      <c r="F25" s="6">
        <v>43</v>
      </c>
      <c r="H25" s="21" t="s">
        <v>30</v>
      </c>
      <c r="I25" s="21"/>
      <c r="J25" s="21"/>
      <c r="K25" s="21"/>
      <c r="L25" s="21"/>
      <c r="M25" s="21"/>
    </row>
    <row r="26" spans="1:13" x14ac:dyDescent="0.25">
      <c r="A26" s="34">
        <v>13</v>
      </c>
      <c r="B26" s="6">
        <v>7</v>
      </c>
      <c r="C26" s="6">
        <v>8</v>
      </c>
      <c r="D26" s="6"/>
      <c r="E26" s="6">
        <v>37</v>
      </c>
      <c r="F26" s="6">
        <v>33</v>
      </c>
      <c r="H26" s="22" t="s">
        <v>31</v>
      </c>
      <c r="I26" s="22"/>
      <c r="J26" s="22"/>
      <c r="K26" s="22"/>
      <c r="L26" s="22"/>
      <c r="M26" s="22"/>
    </row>
    <row r="27" spans="1:13" x14ac:dyDescent="0.25">
      <c r="A27" s="34">
        <v>14</v>
      </c>
      <c r="B27" s="6">
        <v>10</v>
      </c>
      <c r="C27" s="6">
        <v>8</v>
      </c>
      <c r="D27" s="6"/>
      <c r="E27" s="6">
        <v>39</v>
      </c>
      <c r="F27" s="6">
        <v>42</v>
      </c>
    </row>
    <row r="28" spans="1:13" x14ac:dyDescent="0.25">
      <c r="A28" s="34">
        <v>15</v>
      </c>
      <c r="B28" s="6">
        <v>7</v>
      </c>
      <c r="C28" s="6">
        <v>7</v>
      </c>
      <c r="D28" s="6"/>
      <c r="E28" s="6">
        <v>35</v>
      </c>
      <c r="F28" s="6">
        <v>43</v>
      </c>
    </row>
    <row r="29" spans="1:13" x14ac:dyDescent="0.25">
      <c r="A29" s="34">
        <v>16</v>
      </c>
      <c r="B29" s="6">
        <v>10</v>
      </c>
      <c r="C29" s="6">
        <v>8</v>
      </c>
      <c r="D29" s="6"/>
      <c r="E29" s="6">
        <v>32</v>
      </c>
      <c r="F29" s="6">
        <v>42</v>
      </c>
    </row>
    <row r="30" spans="1:13" x14ac:dyDescent="0.25">
      <c r="A30" s="34">
        <v>17</v>
      </c>
      <c r="B30" s="6">
        <v>10</v>
      </c>
      <c r="C30" s="6">
        <v>10</v>
      </c>
      <c r="D30" s="6"/>
      <c r="E30" s="6">
        <v>48</v>
      </c>
      <c r="F30" s="6">
        <v>49</v>
      </c>
    </row>
    <row r="31" spans="1:13" x14ac:dyDescent="0.25">
      <c r="A31" s="34">
        <v>18</v>
      </c>
      <c r="B31" s="6">
        <v>8</v>
      </c>
      <c r="C31" s="6">
        <v>8</v>
      </c>
      <c r="D31" s="6"/>
      <c r="E31" s="6">
        <v>27</v>
      </c>
      <c r="F31" s="6">
        <v>32</v>
      </c>
      <c r="H31" s="8" t="s">
        <v>17</v>
      </c>
      <c r="I31" s="9" t="s">
        <v>18</v>
      </c>
      <c r="J31" s="9" t="s">
        <v>19</v>
      </c>
      <c r="K31" s="9" t="s">
        <v>20</v>
      </c>
      <c r="L31" s="9" t="s">
        <v>21</v>
      </c>
    </row>
    <row r="32" spans="1:13" x14ac:dyDescent="0.25">
      <c r="A32" s="34">
        <v>19</v>
      </c>
      <c r="B32" s="6">
        <v>9</v>
      </c>
      <c r="C32" s="6">
        <v>8</v>
      </c>
      <c r="D32" s="6"/>
      <c r="E32" s="6">
        <v>29</v>
      </c>
      <c r="F32" s="6">
        <v>30</v>
      </c>
      <c r="H32" s="10" t="s">
        <v>32</v>
      </c>
      <c r="I32" s="11">
        <f>MIN(B14:B110)</f>
        <v>2</v>
      </c>
      <c r="J32" s="11">
        <f>MAX(B14:B110)</f>
        <v>10</v>
      </c>
      <c r="K32" s="12">
        <f>AVERAGE(B14:B110)</f>
        <v>8.3333333333333339</v>
      </c>
      <c r="L32" s="12">
        <f>STDEV(B14:B110)</f>
        <v>1.7218920641845556</v>
      </c>
      <c r="M32" s="7"/>
    </row>
    <row r="33" spans="1:13" x14ac:dyDescent="0.25">
      <c r="A33" s="34">
        <v>20</v>
      </c>
      <c r="B33" s="6">
        <v>10</v>
      </c>
      <c r="C33" s="6">
        <v>8</v>
      </c>
      <c r="D33" s="6"/>
      <c r="E33" s="6">
        <v>31</v>
      </c>
      <c r="F33" s="6">
        <v>38</v>
      </c>
      <c r="H33" s="13" t="s">
        <v>33</v>
      </c>
      <c r="I33" s="14">
        <f>MIN(C14:C110)</f>
        <v>2</v>
      </c>
      <c r="J33" s="14">
        <f>MAX(C14:C110)</f>
        <v>10</v>
      </c>
      <c r="K33" s="15">
        <f>AVERAGE(C14:C110)</f>
        <v>8</v>
      </c>
      <c r="L33" s="15">
        <f>STDEV(C14:C110)</f>
        <v>1.6222142113076254</v>
      </c>
      <c r="M33" s="7"/>
    </row>
    <row r="34" spans="1:13" x14ac:dyDescent="0.25">
      <c r="A34" s="34">
        <v>21</v>
      </c>
      <c r="B34" s="6">
        <v>10</v>
      </c>
      <c r="C34" s="6">
        <v>8</v>
      </c>
      <c r="D34" s="6"/>
      <c r="E34" s="6">
        <v>46</v>
      </c>
      <c r="F34" s="6">
        <v>56</v>
      </c>
      <c r="M34" s="7"/>
    </row>
    <row r="35" spans="1:13" x14ac:dyDescent="0.25">
      <c r="A35" s="34">
        <v>22</v>
      </c>
      <c r="B35" s="6">
        <v>10</v>
      </c>
      <c r="C35" s="6">
        <v>10</v>
      </c>
      <c r="D35" s="6"/>
      <c r="E35" s="6">
        <v>48</v>
      </c>
      <c r="F35" s="6">
        <v>45</v>
      </c>
      <c r="H35" s="16"/>
      <c r="I35" s="17" t="s">
        <v>34</v>
      </c>
      <c r="J35" s="17"/>
      <c r="K35" s="17" t="s">
        <v>35</v>
      </c>
      <c r="L35" s="17"/>
      <c r="M35" s="18"/>
    </row>
    <row r="36" spans="1:13" x14ac:dyDescent="0.25">
      <c r="A36" s="34">
        <v>23</v>
      </c>
      <c r="B36" s="6">
        <v>10</v>
      </c>
      <c r="C36" s="6">
        <v>9</v>
      </c>
      <c r="D36" s="6"/>
      <c r="E36" s="6">
        <v>43</v>
      </c>
      <c r="F36" s="6">
        <v>46</v>
      </c>
      <c r="H36" s="13"/>
      <c r="I36" s="19" t="s">
        <v>20</v>
      </c>
      <c r="J36" s="19" t="s">
        <v>21</v>
      </c>
      <c r="K36" s="19" t="s">
        <v>20</v>
      </c>
      <c r="L36" s="19" t="s">
        <v>21</v>
      </c>
      <c r="M36" s="19" t="s">
        <v>26</v>
      </c>
    </row>
    <row r="37" spans="1:13" x14ac:dyDescent="0.25">
      <c r="A37" s="34">
        <v>24</v>
      </c>
      <c r="B37" s="6">
        <v>7</v>
      </c>
      <c r="C37" s="6">
        <v>8</v>
      </c>
      <c r="D37" s="6"/>
      <c r="E37" s="6">
        <v>26</v>
      </c>
      <c r="F37" s="6">
        <v>32</v>
      </c>
      <c r="H37" s="8" t="s">
        <v>27</v>
      </c>
      <c r="I37" s="36">
        <f>AVERAGE(B14:B110)</f>
        <v>8.3333333333333339</v>
      </c>
      <c r="J37" s="36">
        <f>STDEV(B14:B110)</f>
        <v>1.7218920641845556</v>
      </c>
      <c r="K37" s="36">
        <f>AVERAGE(C14:C110)</f>
        <v>8</v>
      </c>
      <c r="L37" s="36">
        <f>STDEV(C14:C110)</f>
        <v>1.6222142113076254</v>
      </c>
      <c r="M37" s="23">
        <f>TTEST(B14:B110,C14:C110,1,1)</f>
        <v>4.5372134815535474E-2</v>
      </c>
    </row>
    <row r="38" spans="1:13" x14ac:dyDescent="0.25">
      <c r="A38" s="34">
        <v>25</v>
      </c>
      <c r="B38" s="6">
        <v>8</v>
      </c>
      <c r="C38" s="6">
        <v>8</v>
      </c>
      <c r="D38" s="6"/>
      <c r="E38" s="6">
        <v>29</v>
      </c>
      <c r="F38" s="6">
        <v>38</v>
      </c>
    </row>
    <row r="39" spans="1:13" x14ac:dyDescent="0.25">
      <c r="A39" s="34">
        <v>26</v>
      </c>
      <c r="B39" s="6">
        <v>8</v>
      </c>
      <c r="C39" s="6">
        <v>7</v>
      </c>
      <c r="D39" s="6"/>
      <c r="E39" s="6">
        <v>35</v>
      </c>
      <c r="F39" s="6">
        <v>43</v>
      </c>
      <c r="H39" s="24" t="s">
        <v>36</v>
      </c>
      <c r="I39" s="24"/>
      <c r="J39" s="24"/>
      <c r="K39" s="24"/>
      <c r="L39" s="24"/>
      <c r="M39" s="24"/>
    </row>
    <row r="40" spans="1:13" x14ac:dyDescent="0.25">
      <c r="A40" s="34">
        <v>27</v>
      </c>
      <c r="B40" s="6">
        <v>8</v>
      </c>
      <c r="C40" s="6">
        <v>8</v>
      </c>
      <c r="D40" s="6"/>
      <c r="E40" s="6">
        <v>47</v>
      </c>
      <c r="F40" s="6">
        <v>46</v>
      </c>
      <c r="H40" s="25" t="s">
        <v>29</v>
      </c>
      <c r="I40" s="25"/>
      <c r="J40" s="25"/>
      <c r="K40" s="25"/>
      <c r="L40" s="25"/>
      <c r="M40" s="25"/>
    </row>
    <row r="41" spans="1:13" x14ac:dyDescent="0.25">
      <c r="A41" s="34">
        <v>28</v>
      </c>
      <c r="B41" s="6">
        <v>7</v>
      </c>
      <c r="C41" s="6">
        <v>8</v>
      </c>
      <c r="D41" s="6"/>
      <c r="E41" s="6">
        <v>25</v>
      </c>
      <c r="F41" s="6">
        <v>29</v>
      </c>
    </row>
    <row r="42" spans="1:13" x14ac:dyDescent="0.25">
      <c r="A42" s="34">
        <v>29</v>
      </c>
      <c r="B42" s="6">
        <v>10</v>
      </c>
      <c r="C42" s="6">
        <v>8</v>
      </c>
      <c r="D42" s="6"/>
      <c r="E42" s="6">
        <v>38</v>
      </c>
      <c r="F42" s="6">
        <v>50</v>
      </c>
      <c r="H42" s="24" t="s">
        <v>37</v>
      </c>
      <c r="I42" s="24"/>
      <c r="J42" s="24"/>
      <c r="K42" s="24"/>
      <c r="L42" s="24"/>
      <c r="M42" s="24"/>
    </row>
    <row r="43" spans="1:13" x14ac:dyDescent="0.25">
      <c r="A43" s="34">
        <v>30</v>
      </c>
      <c r="B43" s="6">
        <v>7</v>
      </c>
      <c r="C43" s="6">
        <v>8</v>
      </c>
      <c r="D43" s="6"/>
      <c r="E43" s="6">
        <v>39</v>
      </c>
      <c r="F43" s="6">
        <v>43</v>
      </c>
      <c r="H43" s="25" t="s">
        <v>31</v>
      </c>
      <c r="I43" s="25"/>
      <c r="J43" s="25"/>
      <c r="K43" s="25"/>
      <c r="L43" s="25"/>
      <c r="M43" s="25"/>
    </row>
    <row r="44" spans="1:13" x14ac:dyDescent="0.25">
      <c r="A44" s="34">
        <v>31</v>
      </c>
      <c r="B44" s="6">
        <v>8</v>
      </c>
      <c r="C44" s="6">
        <v>10</v>
      </c>
      <c r="D44" s="6"/>
      <c r="E44" s="6">
        <v>37</v>
      </c>
      <c r="F44" s="6">
        <v>33</v>
      </c>
      <c r="H44" s="7"/>
      <c r="I44" s="7"/>
      <c r="J44" s="7"/>
      <c r="K44" s="7"/>
      <c r="L44" s="7"/>
      <c r="M44" s="7"/>
    </row>
    <row r="45" spans="1:13" x14ac:dyDescent="0.25">
      <c r="A45" s="34">
        <v>32</v>
      </c>
      <c r="B45" s="6">
        <v>10</v>
      </c>
      <c r="C45" s="6">
        <v>10</v>
      </c>
      <c r="D45" s="6"/>
      <c r="E45" s="6">
        <v>39</v>
      </c>
      <c r="F45" s="6">
        <v>42</v>
      </c>
    </row>
    <row r="46" spans="1:13" x14ac:dyDescent="0.25">
      <c r="A46" s="34">
        <v>33</v>
      </c>
      <c r="B46" s="6">
        <v>9</v>
      </c>
      <c r="C46" s="6">
        <v>9</v>
      </c>
      <c r="D46" s="6"/>
      <c r="E46" s="6">
        <v>35</v>
      </c>
      <c r="F46" s="6">
        <v>43</v>
      </c>
      <c r="H46" s="34" t="s">
        <v>47</v>
      </c>
    </row>
    <row r="47" spans="1:13" x14ac:dyDescent="0.25">
      <c r="A47" s="34">
        <v>34</v>
      </c>
      <c r="B47" s="6">
        <v>9</v>
      </c>
      <c r="C47" s="6">
        <v>9</v>
      </c>
      <c r="D47" s="6"/>
      <c r="E47" s="6">
        <v>25</v>
      </c>
      <c r="F47" s="6">
        <v>29</v>
      </c>
      <c r="H47" s="4" t="s">
        <v>46</v>
      </c>
    </row>
    <row r="48" spans="1:13" x14ac:dyDescent="0.25">
      <c r="A48" s="34">
        <v>35</v>
      </c>
      <c r="B48" s="6">
        <v>10</v>
      </c>
      <c r="C48" s="6">
        <v>10</v>
      </c>
      <c r="D48" s="6"/>
      <c r="E48" s="6">
        <v>38</v>
      </c>
      <c r="F48" s="6">
        <v>50</v>
      </c>
      <c r="H48" s="4" t="s">
        <v>44</v>
      </c>
    </row>
    <row r="49" spans="1:10" x14ac:dyDescent="0.25">
      <c r="A49" s="34">
        <v>36</v>
      </c>
      <c r="B49" s="6">
        <v>2</v>
      </c>
      <c r="C49" s="6">
        <v>2</v>
      </c>
      <c r="D49" s="6"/>
      <c r="E49" s="6">
        <v>26</v>
      </c>
      <c r="F49" s="6">
        <v>32</v>
      </c>
      <c r="H49" s="46" t="s">
        <v>45</v>
      </c>
    </row>
    <row r="50" spans="1:10" x14ac:dyDescent="0.25">
      <c r="A50" s="34">
        <v>37</v>
      </c>
      <c r="B50" s="6">
        <v>5</v>
      </c>
      <c r="C50" s="6">
        <v>5</v>
      </c>
      <c r="D50" s="6"/>
      <c r="E50" s="6">
        <v>29</v>
      </c>
      <c r="F50" s="6">
        <v>38</v>
      </c>
    </row>
    <row r="51" spans="1:10" x14ac:dyDescent="0.25">
      <c r="A51" s="34">
        <v>38</v>
      </c>
      <c r="B51" s="6">
        <v>8</v>
      </c>
      <c r="C51" s="6">
        <v>8</v>
      </c>
      <c r="D51" s="6"/>
      <c r="E51" s="6">
        <v>47</v>
      </c>
      <c r="F51" s="6">
        <v>46</v>
      </c>
      <c r="I51" s="6"/>
      <c r="J51" s="6"/>
    </row>
    <row r="52" spans="1:10" x14ac:dyDescent="0.25">
      <c r="A52" s="34">
        <v>39</v>
      </c>
      <c r="B52" s="6">
        <v>6</v>
      </c>
      <c r="C52" s="6">
        <v>6</v>
      </c>
      <c r="D52" s="6"/>
      <c r="E52" s="6">
        <v>40</v>
      </c>
      <c r="F52" s="6">
        <v>30</v>
      </c>
      <c r="I52" s="6"/>
      <c r="J52" s="6"/>
    </row>
    <row r="53" spans="1:10" x14ac:dyDescent="0.25">
      <c r="B53" s="6"/>
      <c r="C53" s="6"/>
      <c r="D53" s="6"/>
      <c r="I53" s="26"/>
      <c r="J53" s="26"/>
    </row>
  </sheetData>
  <mergeCells count="18">
    <mergeCell ref="A1:N1"/>
    <mergeCell ref="A2:N2"/>
    <mergeCell ref="A3:N3"/>
    <mergeCell ref="A10:N10"/>
    <mergeCell ref="A5:N8"/>
    <mergeCell ref="A9:N9"/>
    <mergeCell ref="H42:M42"/>
    <mergeCell ref="H43:M43"/>
    <mergeCell ref="I35:J35"/>
    <mergeCell ref="K35:L35"/>
    <mergeCell ref="H39:M39"/>
    <mergeCell ref="H40:M40"/>
    <mergeCell ref="I18:J18"/>
    <mergeCell ref="K18:L18"/>
    <mergeCell ref="H22:M22"/>
    <mergeCell ref="H23:M23"/>
    <mergeCell ref="H25:M25"/>
    <mergeCell ref="H26:M26"/>
  </mergeCells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14" sqref="K14"/>
    </sheetView>
  </sheetViews>
  <sheetFormatPr defaultRowHeight="15" x14ac:dyDescent="0.25"/>
  <cols>
    <col min="1" max="1" width="9.85546875" customWidth="1"/>
    <col min="2" max="2" width="14.7109375" customWidth="1"/>
    <col min="3" max="3" width="24.42578125" customWidth="1"/>
    <col min="4" max="4" width="20" customWidth="1"/>
    <col min="5" max="5" width="6.7109375" customWidth="1"/>
    <col min="6" max="6" width="7" customWidth="1"/>
    <col min="7" max="7" width="12.42578125" customWidth="1"/>
    <col min="8" max="8" width="11.42578125" customWidth="1"/>
    <col min="9" max="9" width="38" customWidth="1"/>
    <col min="10" max="10" width="14.7109375" customWidth="1"/>
  </cols>
  <sheetData>
    <row r="1" spans="1:10" x14ac:dyDescent="0.25">
      <c r="A1" s="2" t="s">
        <v>54</v>
      </c>
      <c r="B1" s="1" t="s">
        <v>2</v>
      </c>
      <c r="C1" s="2" t="s">
        <v>53</v>
      </c>
      <c r="D1" s="1" t="s">
        <v>3</v>
      </c>
      <c r="E1" s="2" t="s">
        <v>13</v>
      </c>
      <c r="F1" s="2" t="s">
        <v>14</v>
      </c>
      <c r="G1" s="2" t="s">
        <v>15</v>
      </c>
      <c r="H1" s="2" t="s">
        <v>16</v>
      </c>
      <c r="I1" s="1" t="s">
        <v>4</v>
      </c>
      <c r="J1" s="1" t="s">
        <v>5</v>
      </c>
    </row>
    <row r="2" spans="1:10" x14ac:dyDescent="0.25">
      <c r="A2" s="49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9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49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49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9">
        <v>5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49">
        <v>6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49">
        <v>7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49">
        <v>8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49">
        <v>9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49">
        <v>10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49">
        <v>11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49">
        <v>12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49">
        <v>13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49">
        <v>14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49">
        <v>15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49">
        <v>16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49">
        <v>17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49">
        <v>18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49">
        <v>19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49">
        <v>20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49">
        <v>21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49">
        <v>22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49">
        <v>23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49">
        <v>24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49">
        <v>25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49">
        <v>26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49">
        <v>27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49">
        <v>28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49">
        <v>29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49">
        <v>30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49">
        <v>31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49">
        <v>32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49">
        <v>33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49">
        <v>34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49">
        <v>35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49">
        <v>36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49">
        <v>37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49">
        <v>38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4">
        <v>39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Geral</vt:lpstr>
      <vt:lpstr>Análise da EVA e QMFP</vt:lpstr>
      <vt:lpstr>Atendimentos Diários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ACOLHER Núcleo de Assit Materno Infantil .</cp:lastModifiedBy>
  <dcterms:created xsi:type="dcterms:W3CDTF">2025-05-30T15:15:43Z</dcterms:created>
  <dcterms:modified xsi:type="dcterms:W3CDTF">2025-05-31T00:00:22Z</dcterms:modified>
</cp:coreProperties>
</file>